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8048" windowHeight="12804" activeTab="1"/>
  </bookViews>
  <sheets>
    <sheet name="Tsa&gt;0" sheetId="1" r:id="rId1"/>
    <sheet name="total des tsa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<sst xmlns="http://schemas.openxmlformats.org/spreadsheetml/2006/main" count="36" uniqueCount="35">
  <si>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Cote</t>
  </si>
  <si>
    <t>Page</t>
  </si>
  <si>
    <t>Annee</t>
  </si>
  <si>
    <t>Mois</t>
  </si>
  <si>
    <t>Jour</t>
  </si>
  <si>
    <t>age</t>
  </si>
  <si>
    <t>J1</t>
  </si>
  <si>
    <t>M1</t>
  </si>
  <si>
    <t>A1</t>
  </si>
  <si>
    <t>N1</t>
  </si>
  <si>
    <t>J2</t>
  </si>
  <si>
    <t>M2</t>
  </si>
  <si>
    <t>A2</t>
  </si>
  <si>
    <t>ID</t>
  </si>
  <si>
    <t>Nom</t>
  </si>
  <si>
    <t>Notes</t>
  </si>
  <si>
    <t>DCL 3</t>
  </si>
  <si>
    <t>NDCL 3</t>
  </si>
  <si>
    <t>DCL 4</t>
  </si>
  <si>
    <t>NDCL 4</t>
  </si>
  <si>
    <t>DCL 5</t>
  </si>
  <si>
    <t>NDCL 5</t>
  </si>
  <si>
    <t>DC1</t>
  </si>
  <si>
    <t>Bureau</t>
  </si>
  <si>
    <t>0ax</t>
  </si>
  <si>
    <t>N2</t>
  </si>
  <si>
    <t>NTSA</t>
  </si>
  <si>
    <t>Bur</t>
  </si>
  <si>
    <t>dc36</t>
  </si>
  <si>
    <t>ndc36</t>
  </si>
  <si>
    <t>page</t>
  </si>
  <si>
    <t>Uze</t>
  </si>
  <si>
    <t>Uldry</t>
  </si>
  <si>
    <t>Ursleu</t>
  </si>
  <si>
    <t>a sidney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</si>
</sst>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" sqref="A6:A8"/>
    </sheetView>
  </sheetViews>
  <sheetFormatPr defaultColWidth="9.140625" defaultRowHeight="12.75"/>
  <cols>
    <col min="1" max="1" width="7.00390625" style="0" customWidth="1"/>
    <col min="2" max="3" width="5.00390625" style="0" customWidth="1"/>
    <col min="4" max="4" width="5.28125" style="0" bestFit="1" customWidth="1"/>
    <col min="5" max="5" width="6.28125" style="0" bestFit="1" customWidth="1"/>
    <col min="6" max="6" width="5.00390625" style="0" bestFit="1" customWidth="1"/>
    <col min="7" max="7" width="4.7109375" style="0" bestFit="1" customWidth="1"/>
    <col min="8" max="8" width="4.00390625" style="0" bestFit="1" customWidth="1"/>
    <col min="9" max="9" width="4.7109375" style="0" bestFit="1" customWidth="1"/>
    <col min="10" max="10" width="5.28125" style="0" customWidth="1"/>
    <col min="11" max="11" width="3.421875" style="0" bestFit="1" customWidth="1"/>
    <col min="12" max="12" width="5.140625" style="0" customWidth="1"/>
    <col min="13" max="13" width="5.00390625" style="0" bestFit="1" customWidth="1"/>
    <col min="14" max="15" width="4.7109375" style="0" customWidth="1"/>
    <col min="16" max="17" width="5.00390625" style="0" bestFit="1" customWidth="1"/>
    <col min="18" max="18" width="6.140625" style="0" customWidth="1"/>
    <col min="19" max="19" width="5.28125" style="0" customWidth="1"/>
    <col min="20" max="20" width="6.00390625" style="0" customWidth="1"/>
    <col min="21" max="21" width="5.00390625" style="0" customWidth="1"/>
    <col min="22" max="22" width="5.00390625" style="0" bestFit="1" customWidth="1"/>
    <col min="25" max="25" width="9.140625" style="0" bestFit="1" customWidth="1"/>
  </cols>
  <sheetData>
    <row r="1" spans="15:23" ht="12.75">
      <c r="O1">
        <v>0.5</v>
      </c>
      <c r="P1">
        <v>0.842</v>
      </c>
      <c r="Q1">
        <v>0.87</v>
      </c>
      <c r="R1">
        <v>0.89</v>
      </c>
      <c r="S1">
        <v>0.917</v>
      </c>
      <c r="T1">
        <v>0.925</v>
      </c>
      <c r="U1">
        <v>0.95</v>
      </c>
      <c r="V1">
        <v>0.99</v>
      </c>
      <c r="W1" t="s">
        <v>24</v>
      </c>
    </row>
    <row r="3" spans="10:23" ht="12.75">
      <c r="J3">
        <f>N3/L3</f>
        <v>0.42857142857142855</v>
      </c>
      <c r="L3">
        <f>'total des tsa'!$E$1</f>
        <v>7</v>
      </c>
      <c r="M3" t="s">
        <v>22</v>
      </c>
      <c r="N3">
        <f>COUNT(I6:I1468)</f>
        <v>3</v>
      </c>
      <c r="O3">
        <f aca="true" t="shared" si="0" ref="O3:V3">PERCENTILE($L6:$L2340,O1)</f>
        <v>5</v>
      </c>
      <c r="P3">
        <f t="shared" si="0"/>
        <v>7.0520000000000005</v>
      </c>
      <c r="Q3">
        <f t="shared" si="0"/>
        <v>7.220000000000001</v>
      </c>
      <c r="R3">
        <f t="shared" si="0"/>
        <v>7.340000000000001</v>
      </c>
      <c r="S3">
        <f t="shared" si="0"/>
        <v>7.502000000000001</v>
      </c>
      <c r="T3">
        <f t="shared" si="0"/>
        <v>7.550000000000001</v>
      </c>
      <c r="U3">
        <f t="shared" si="0"/>
        <v>7.699999999999999</v>
      </c>
      <c r="V3">
        <f t="shared" si="0"/>
        <v>7.9399999999999995</v>
      </c>
      <c r="W3">
        <f>MAX(L6:L20002)</f>
        <v>8</v>
      </c>
    </row>
    <row r="4" spans="10:26" ht="12.75">
      <c r="J4">
        <f>L4/L3</f>
        <v>0.42857142857142855</v>
      </c>
      <c r="L4">
        <f>SUM(N4:Z4)</f>
        <v>3</v>
      </c>
      <c r="N4">
        <f>N3</f>
        <v>3</v>
      </c>
      <c r="Q4">
        <f>COUNT(Q7:Q9182)</f>
        <v>0</v>
      </c>
      <c r="T4">
        <f>COUNT(T7:T9182)</f>
        <v>0</v>
      </c>
      <c r="V4">
        <f>COUNT(V7:V9182)</f>
        <v>0</v>
      </c>
      <c r="X4">
        <f>COUNT(X6:X20001)</f>
        <v>0</v>
      </c>
      <c r="Z4">
        <f>COUNT(Z6:Z20001)</f>
        <v>0</v>
      </c>
    </row>
    <row r="5" spans="1:26" ht="12.75">
      <c r="A5" t="s">
        <v>0</v>
      </c>
      <c r="B5" t="s">
        <v>13</v>
      </c>
      <c r="C5" t="s">
        <v>23</v>
      </c>
      <c r="D5" t="s">
        <v>1</v>
      </c>
      <c r="E5" t="s">
        <v>2</v>
      </c>
      <c r="F5" t="s">
        <v>3</v>
      </c>
      <c r="G5" t="s">
        <v>14</v>
      </c>
      <c r="H5" t="s">
        <v>5</v>
      </c>
      <c r="I5" t="s">
        <v>4</v>
      </c>
      <c r="J5" t="s">
        <v>6</v>
      </c>
      <c r="K5" t="s">
        <v>7</v>
      </c>
      <c r="L5" t="s">
        <v>8</v>
      </c>
      <c r="M5" t="s">
        <v>9</v>
      </c>
      <c r="N5" t="s">
        <v>10</v>
      </c>
      <c r="O5" t="s">
        <v>11</v>
      </c>
      <c r="P5" t="s">
        <v>12</v>
      </c>
      <c r="Q5" t="s">
        <v>25</v>
      </c>
      <c r="R5" t="s">
        <v>15</v>
      </c>
      <c r="S5" t="s">
        <v>16</v>
      </c>
      <c r="T5" t="s">
        <v>17</v>
      </c>
      <c r="U5" t="s">
        <v>18</v>
      </c>
      <c r="V5" t="s">
        <v>19</v>
      </c>
      <c r="W5" t="s">
        <v>20</v>
      </c>
      <c r="X5" t="s">
        <v>21</v>
      </c>
      <c r="Y5" t="s">
        <v>28</v>
      </c>
      <c r="Z5" t="s">
        <v>29</v>
      </c>
    </row>
    <row r="6" spans="1:14" ht="12.75">
      <c r="A6">
        <v>1745</v>
      </c>
      <c r="B6">
        <v>1</v>
      </c>
      <c r="C6">
        <v>6</v>
      </c>
      <c r="D6">
        <v>1</v>
      </c>
      <c r="E6">
        <v>1897</v>
      </c>
      <c r="F6">
        <v>11</v>
      </c>
      <c r="G6" t="s">
        <v>31</v>
      </c>
      <c r="H6">
        <v>71</v>
      </c>
      <c r="I6">
        <v>17</v>
      </c>
      <c r="K6">
        <v>9</v>
      </c>
      <c r="L6">
        <v>8</v>
      </c>
      <c r="M6">
        <v>1898</v>
      </c>
      <c r="N6">
        <v>1436</v>
      </c>
    </row>
    <row r="7" spans="1:14" ht="12.75">
      <c r="A7">
        <v>1745</v>
      </c>
      <c r="B7">
        <v>1</v>
      </c>
      <c r="C7">
        <v>6</v>
      </c>
      <c r="D7">
        <f>D6+1</f>
        <v>2</v>
      </c>
      <c r="E7">
        <v>1897</v>
      </c>
      <c r="F7">
        <v>11</v>
      </c>
      <c r="G7" t="s">
        <v>32</v>
      </c>
      <c r="H7">
        <v>68</v>
      </c>
      <c r="I7">
        <v>19</v>
      </c>
      <c r="K7">
        <v>20</v>
      </c>
      <c r="L7">
        <v>5</v>
      </c>
      <c r="M7">
        <v>1898</v>
      </c>
      <c r="N7">
        <v>860</v>
      </c>
    </row>
    <row r="8" spans="1:18" ht="12.75">
      <c r="A8">
        <v>1745</v>
      </c>
      <c r="B8">
        <v>1</v>
      </c>
      <c r="C8">
        <v>6</v>
      </c>
      <c r="D8">
        <f>D7+1</f>
        <v>3</v>
      </c>
      <c r="E8">
        <v>1897</v>
      </c>
      <c r="F8">
        <v>8</v>
      </c>
      <c r="G8" t="s">
        <v>33</v>
      </c>
      <c r="I8">
        <v>31</v>
      </c>
      <c r="K8">
        <v>29</v>
      </c>
      <c r="L8">
        <v>4</v>
      </c>
      <c r="M8">
        <v>1898</v>
      </c>
      <c r="N8">
        <v>719</v>
      </c>
      <c r="R8" t="s">
        <v>34</v>
      </c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spans="1:19" ht="15">
      <c r="A583" s="1"/>
      <c r="S583" s="2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spans="1:19" ht="15">
      <c r="A665" s="1"/>
      <c r="S665" s="2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spans="1:12" ht="15">
      <c r="A711" s="1"/>
      <c r="L711" s="3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spans="1:13" ht="15">
      <c r="A725" s="1"/>
      <c r="M725" s="3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spans="1:13" ht="15">
      <c r="A759" s="1"/>
      <c r="M759" s="3"/>
    </row>
    <row r="760" spans="1:13" ht="15">
      <c r="A760" s="1"/>
      <c r="M760" s="3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spans="1:16" ht="15">
      <c r="A991" s="1"/>
      <c r="F991" s="3"/>
      <c r="P991" s="3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spans="1:25" ht="15">
      <c r="A1124" s="1"/>
      <c r="Y1124" s="2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" sqref="D4"/>
    </sheetView>
  </sheetViews>
  <sheetFormatPr defaultColWidth="9.140625" defaultRowHeight="12.75"/>
  <sheetData>
    <row r="1" ht="12.75">
      <c r="E1">
        <f>SUM(D3:D952)</f>
        <v>7</v>
      </c>
    </row>
    <row r="2" spans="1:4" ht="12.75">
      <c r="A2" t="s">
        <v>0</v>
      </c>
      <c r="B2" t="s">
        <v>27</v>
      </c>
      <c r="C2" t="s">
        <v>30</v>
      </c>
      <c r="D2" t="s">
        <v>26</v>
      </c>
    </row>
    <row r="3" spans="1:4" ht="12.75">
      <c r="A3">
        <v>1745</v>
      </c>
      <c r="B3">
        <v>6</v>
      </c>
      <c r="C3">
        <v>1</v>
      </c>
      <c r="D3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Manuel</cp:lastModifiedBy>
  <dcterms:created xsi:type="dcterms:W3CDTF">2002-03-18T07:36:34Z</dcterms:created>
  <dcterms:modified xsi:type="dcterms:W3CDTF">2002-05-11T06:50:12Z</dcterms:modified>
  <cp:category/>
  <cp:version/>
  <cp:contentType/>
  <cp:contentStatus/>
</cp:coreProperties>
</file>